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8_{DD1AB361-1F0E-4FCB-8316-3645A65AAEF1}" xr6:coauthVersionLast="47" xr6:coauthVersionMax="47" xr10:uidLastSave="{00000000-0000-0000-0000-000000000000}"/>
  <bookViews>
    <workbookView xWindow="-120" yWindow="-120" windowWidth="20730" windowHeight="11160" tabRatio="98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" i="1" l="1"/>
  <c r="M30" i="1" s="1"/>
  <c r="N30" i="1" s="1"/>
  <c r="L29" i="1"/>
  <c r="L46" i="1"/>
  <c r="M46" i="1"/>
  <c r="N46" i="1"/>
  <c r="L45" i="1"/>
  <c r="L44" i="1"/>
  <c r="M44" i="1"/>
  <c r="L43" i="1"/>
  <c r="M43" i="1"/>
  <c r="L42" i="1"/>
  <c r="L41" i="1"/>
  <c r="L40" i="1"/>
  <c r="M40" i="1" s="1"/>
  <c r="L39" i="1"/>
  <c r="M39" i="1"/>
  <c r="N39" i="1" s="1"/>
  <c r="L38" i="1"/>
  <c r="M38" i="1"/>
  <c r="N38" i="1"/>
  <c r="L37" i="1"/>
  <c r="M37" i="1"/>
  <c r="N37" i="1" s="1"/>
  <c r="L36" i="1"/>
  <c r="L35" i="1"/>
  <c r="M35" i="1"/>
  <c r="N35" i="1" s="1"/>
  <c r="L34" i="1"/>
  <c r="M34" i="1" s="1"/>
  <c r="L33" i="1"/>
  <c r="M33" i="1"/>
  <c r="L32" i="1"/>
  <c r="M32" i="1" s="1"/>
  <c r="N32" i="1" s="1"/>
  <c r="L31" i="1"/>
  <c r="L28" i="1"/>
  <c r="M28" i="1"/>
  <c r="N28" i="1"/>
  <c r="L27" i="1"/>
  <c r="M27" i="1" s="1"/>
  <c r="L26" i="1"/>
  <c r="M26" i="1" s="1"/>
  <c r="B50" i="1"/>
  <c r="N44" i="1"/>
  <c r="M42" i="1"/>
  <c r="N42" i="1"/>
  <c r="M45" i="1"/>
  <c r="N45" i="1"/>
  <c r="N43" i="1"/>
  <c r="M41" i="1"/>
  <c r="N41" i="1"/>
  <c r="M36" i="1" l="1"/>
  <c r="N36" i="1" s="1"/>
  <c r="N33" i="1"/>
  <c r="M31" i="1"/>
  <c r="N31" i="1" s="1"/>
  <c r="N40" i="1"/>
  <c r="N34" i="1"/>
  <c r="M29" i="1"/>
  <c r="N29" i="1" s="1"/>
  <c r="L48" i="1"/>
  <c r="N27" i="1"/>
  <c r="M48" i="1" l="1"/>
  <c r="M47" i="1"/>
  <c r="L47" i="1" s="1"/>
  <c r="L49" i="1" s="1"/>
</calcChain>
</file>

<file path=xl/sharedStrings.xml><?xml version="1.0" encoding="utf-8"?>
<sst xmlns="http://schemas.openxmlformats.org/spreadsheetml/2006/main" count="79" uniqueCount="60">
  <si>
    <t>Quotation</t>
  </si>
  <si>
    <t>Date</t>
  </si>
  <si>
    <t>www.towersports.net</t>
  </si>
  <si>
    <t xml:space="preserve">Delivery Address </t>
  </si>
  <si>
    <t>Name:</t>
  </si>
  <si>
    <t>Address:</t>
  </si>
  <si>
    <t>Post Code:</t>
  </si>
  <si>
    <t>Size</t>
  </si>
  <si>
    <t>Colour</t>
  </si>
  <si>
    <t>Description</t>
  </si>
  <si>
    <t>Unit Price</t>
  </si>
  <si>
    <t>VAT</t>
  </si>
  <si>
    <t>NON VAT / VAT TOTALS</t>
  </si>
  <si>
    <t>SUBTOTAL / VAT @ 20%</t>
  </si>
  <si>
    <t>VAT NUMBER  :  771 2893 08</t>
  </si>
  <si>
    <t>TOTAL</t>
  </si>
  <si>
    <t>printroom@towersports.net</t>
  </si>
  <si>
    <t>Invoice</t>
  </si>
  <si>
    <t>O/N</t>
  </si>
  <si>
    <t>Qty</t>
  </si>
  <si>
    <t>Artwork Details</t>
  </si>
  <si>
    <t>VAT Code</t>
  </si>
  <si>
    <t>Net Value</t>
  </si>
  <si>
    <t>CHEQUES PAYABLE TO TOWER MARKETING &amp; SPORTS LTD</t>
  </si>
  <si>
    <t xml:space="preserve">BACS   -   A/N 691 808 77   S/C 08 92 99  - Ref with O/N </t>
  </si>
  <si>
    <t>PROFORMA</t>
  </si>
  <si>
    <t>ON / PRIOR TO COLLECTION</t>
  </si>
  <si>
    <t>01959 523634</t>
  </si>
  <si>
    <t>sales@towersports.net</t>
  </si>
  <si>
    <t xml:space="preserve">4 Sevenoaks Road : Otford : Sevenoaks : Kent :TN14 5PB </t>
  </si>
  <si>
    <t>Order Confirmation</t>
  </si>
  <si>
    <t xml:space="preserve">Invoice Terms  - </t>
  </si>
  <si>
    <t>THIRTY DAYS</t>
  </si>
  <si>
    <t>AMBER/BLK</t>
  </si>
  <si>
    <t>ACADEMY IV JERSEY  101968.081</t>
  </si>
  <si>
    <t>BLACK</t>
  </si>
  <si>
    <t>XS</t>
  </si>
  <si>
    <t>MED</t>
  </si>
  <si>
    <t>SMALL</t>
  </si>
  <si>
    <t>LARGE</t>
  </si>
  <si>
    <t>ADULT</t>
  </si>
  <si>
    <t>CLASSIC SOCKS 400054.100  (PACKS OF 4)</t>
  </si>
  <si>
    <t>TBC</t>
  </si>
  <si>
    <t xml:space="preserve">ZAMORA   GK SET 103703.TBC  </t>
  </si>
  <si>
    <t>PHOENIX TRAINING SET 901709.102</t>
  </si>
  <si>
    <t>BLK/WHITE</t>
  </si>
  <si>
    <t>IRIS RAIN JKTS  100087.100</t>
  </si>
  <si>
    <t>COACHES</t>
  </si>
  <si>
    <t>PHOENIX  SETS  102741.102</t>
  </si>
  <si>
    <t>BREMEN   JKTS  100690.100</t>
  </si>
  <si>
    <t>OTFORD BADGE LEFT BREAST PRINTED  ON ALL TOPS &amp; JKTS</t>
  </si>
  <si>
    <t xml:space="preserve">SHIRT NUMBERS ON  GK-- HOME SHIRTS  &amp; SKY COMBI SHIRTS </t>
  </si>
  <si>
    <r>
      <t xml:space="preserve">Otford - </t>
    </r>
    <r>
      <rPr>
        <b/>
        <sz val="10"/>
        <rFont val="Arial"/>
        <family val="2"/>
      </rPr>
      <t>TEAM NAME</t>
    </r>
  </si>
  <si>
    <t>OUFC</t>
  </si>
  <si>
    <t>Coach Name:</t>
  </si>
  <si>
    <t>COLLECTION FROM TOWER</t>
  </si>
  <si>
    <t>NOTES:</t>
  </si>
  <si>
    <t>Coach Tel:</t>
  </si>
  <si>
    <t>Coach E-mail address:</t>
  </si>
  <si>
    <t>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</si>
</sst>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.00"/>
  </numFmts>
  <fonts count="28" x14ac:knownFonts="1">
    <font>
      <sz val="10"/>
      <name val="Arial"/>
      <family val="2"/>
    </font>
    <font>
      <u/>
      <sz val="10"/>
      <color indexed="12"/>
      <name val="Arial"/>
      <family val="2"/>
    </font>
    <font>
      <i/>
      <sz val="11"/>
      <color rgb="FF7F7F7F"/>
      <name val="Calibri"/>
      <family val="2"/>
      <scheme val="minor"/>
    </font>
    <font>
      <b/>
      <i/>
      <sz val="18"/>
      <color theme="0"/>
      <name val="Arial"/>
      <family val="2"/>
    </font>
    <font>
      <b/>
      <i/>
      <sz val="10.5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sz val="10"/>
      <color theme="1" tint="4.9989318521683403E-2"/>
      <name val="Arial"/>
      <family val="2"/>
    </font>
    <font>
      <b/>
      <sz val="12"/>
      <color rgb="FFFF0000"/>
      <name val="Arial"/>
      <family val="2"/>
    </font>
    <font>
      <b/>
      <sz val="13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6" tint="-0.249977111117893"/>
      <name val="Arial"/>
      <family val="2"/>
    </font>
    <font>
      <b/>
      <i/>
      <sz val="17.5"/>
      <color rgb="FFFF0000"/>
      <name val="Arial"/>
      <family val="2"/>
    </font>
    <font>
      <sz val="17.5"/>
      <color rgb="FFFF0000"/>
      <name val="Arial"/>
      <family val="2"/>
    </font>
    <font>
      <b/>
      <sz val="9"/>
      <name val="Arial"/>
      <family val="2"/>
    </font>
    <font>
      <b/>
      <u/>
      <sz val="10"/>
      <color indexed="12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4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" fontId="11" fillId="0" borderId="6" xfId="0" applyNumberFormat="1" applyFont="1" applyBorder="1" applyAlignment="1" applyProtection="1">
      <alignment horizontal="center" vertical="center" shrinkToFit="1"/>
      <protection locked="0"/>
    </xf>
    <xf numFmtId="4" fontId="11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0" xfId="0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>
      <alignment horizontal="center" vertical="center"/>
    </xf>
    <xf numFmtId="1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1" fontId="2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24" xfId="0" applyFont="1" applyBorder="1" applyAlignment="1" applyProtection="1">
      <alignment horizontal="left" vertical="center" indent="1" shrinkToFit="1"/>
      <protection locked="0"/>
    </xf>
    <xf numFmtId="0" fontId="19" fillId="0" borderId="0" xfId="0" applyFont="1" applyAlignment="1" applyProtection="1">
      <alignment horizontal="left" vertical="center" indent="1" shrinkToFit="1"/>
      <protection locked="0"/>
    </xf>
    <xf numFmtId="0" fontId="19" fillId="0" borderId="25" xfId="0" applyFont="1" applyBorder="1" applyAlignment="1" applyProtection="1">
      <alignment horizontal="left" vertical="center" indent="1" shrinkToFi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/>
    </xf>
    <xf numFmtId="49" fontId="11" fillId="0" borderId="9" xfId="0" applyNumberFormat="1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4" fillId="0" borderId="6" xfId="0" applyFont="1" applyBorder="1" applyAlignment="1" applyProtection="1">
      <alignment horizontal="left" vertical="center" indent="1" shrinkToFit="1"/>
      <protection locked="0"/>
    </xf>
    <xf numFmtId="0" fontId="14" fillId="0" borderId="22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left" vertical="center" indent="1" shrinkToFit="1"/>
      <protection locked="0"/>
    </xf>
    <xf numFmtId="0" fontId="19" fillId="0" borderId="23" xfId="0" applyFont="1" applyBorder="1" applyAlignment="1" applyProtection="1">
      <alignment horizontal="left" vertical="center" indent="1" shrinkToFit="1"/>
      <protection locked="0"/>
    </xf>
    <xf numFmtId="0" fontId="14" fillId="0" borderId="23" xfId="0" applyFont="1" applyBorder="1" applyAlignment="1" applyProtection="1">
      <alignment horizontal="left" vertical="center" indent="1" shrinkToFit="1"/>
      <protection locked="0"/>
    </xf>
    <xf numFmtId="164" fontId="10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right" vertical="center"/>
    </xf>
    <xf numFmtId="4" fontId="0" fillId="0" borderId="13" xfId="0" applyNumberFormat="1" applyBorder="1" applyAlignment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>
      <alignment horizontal="center" vertical="center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left" vertical="center" indent="1" shrinkToFit="1"/>
      <protection locked="0"/>
    </xf>
    <xf numFmtId="0" fontId="0" fillId="3" borderId="27" xfId="0" applyFill="1" applyBorder="1" applyAlignment="1" applyProtection="1">
      <alignment horizontal="left" vertical="center" indent="1" shrinkToFit="1"/>
      <protection locked="0"/>
    </xf>
    <xf numFmtId="0" fontId="26" fillId="0" borderId="23" xfId="0" applyFont="1" applyBorder="1" applyAlignment="1" applyProtection="1">
      <alignment horizontal="left" vertical="center" indent="1" shrinkToFit="1"/>
      <protection locked="0"/>
    </xf>
    <xf numFmtId="0" fontId="26" fillId="0" borderId="24" xfId="0" applyFont="1" applyBorder="1" applyAlignment="1" applyProtection="1">
      <alignment horizontal="left" vertical="center" indent="1" shrinkToFit="1"/>
      <protection locked="0"/>
    </xf>
    <xf numFmtId="0" fontId="26" fillId="0" borderId="0" xfId="0" applyFont="1" applyAlignment="1" applyProtection="1">
      <alignment horizontal="left" vertical="center" indent="1" shrinkToFit="1"/>
      <protection locked="0"/>
    </xf>
    <xf numFmtId="0" fontId="26" fillId="0" borderId="25" xfId="0" applyFont="1" applyBorder="1" applyAlignment="1" applyProtection="1">
      <alignment horizontal="left" vertical="center" indent="1" shrinkToFit="1"/>
      <protection locked="0"/>
    </xf>
    <xf numFmtId="0" fontId="27" fillId="0" borderId="28" xfId="0" applyFont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horizontal="left" vertical="center" indent="1" shrinkToFit="1"/>
      <protection locked="0"/>
    </xf>
    <xf numFmtId="0" fontId="0" fillId="4" borderId="26" xfId="0" applyFill="1" applyBorder="1" applyAlignment="1" applyProtection="1">
      <alignment horizontal="left" vertical="center" indent="1" shrinkToFit="1"/>
      <protection locked="0"/>
    </xf>
    <xf numFmtId="0" fontId="0" fillId="4" borderId="27" xfId="0" applyFill="1" applyBorder="1" applyAlignment="1" applyProtection="1">
      <alignment horizontal="left" vertical="center" indent="1" shrinkToFit="1"/>
      <protection locked="0"/>
    </xf>
    <xf numFmtId="0" fontId="0" fillId="3" borderId="16" xfId="0" applyFill="1" applyBorder="1" applyAlignment="1" applyProtection="1">
      <alignment vertical="center" shrinkToFit="1"/>
      <protection locked="0"/>
    </xf>
    <xf numFmtId="0" fontId="14" fillId="3" borderId="21" xfId="0" applyFont="1" applyFill="1" applyBorder="1" applyAlignment="1" applyProtection="1">
      <alignment horizontal="left" vertical="center" indent="1" shrinkToFit="1"/>
      <protection locked="0"/>
    </xf>
    <xf numFmtId="0" fontId="14" fillId="3" borderId="11" xfId="1" applyNumberFormat="1" applyFont="1" applyFill="1" applyBorder="1" applyAlignment="1" applyProtection="1">
      <alignment horizontal="left" vertical="center" shrinkToFit="1"/>
      <protection locked="0"/>
    </xf>
    <xf numFmtId="0" fontId="25" fillId="3" borderId="11" xfId="1" applyNumberFormat="1" applyFont="1" applyFill="1" applyBorder="1" applyAlignment="1" applyProtection="1">
      <alignment horizontal="left" vertical="center" shrinkToFit="1"/>
      <protection locked="0"/>
    </xf>
    <xf numFmtId="49" fontId="24" fillId="3" borderId="12" xfId="0" applyNumberFormat="1" applyFont="1" applyFill="1" applyBorder="1" applyAlignment="1" applyProtection="1">
      <alignment horizontal="left" vertical="center" shrinkToFit="1"/>
      <protection locked="0"/>
    </xf>
    <xf numFmtId="49" fontId="11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left" vertical="center" indent="1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left" vertical="center" indent="1" shrinkToFit="1"/>
      <protection locked="0"/>
    </xf>
    <xf numFmtId="0" fontId="11" fillId="0" borderId="13" xfId="0" applyFont="1" applyBorder="1" applyAlignment="1" applyProtection="1">
      <alignment horizontal="left" vertical="center" indent="1" shrinkToFit="1"/>
      <protection locked="0"/>
    </xf>
    <xf numFmtId="0" fontId="11" fillId="0" borderId="9" xfId="0" applyFont="1" applyBorder="1" applyAlignment="1" applyProtection="1">
      <alignment horizontal="left" vertical="center" indent="1" shrinkToFit="1"/>
      <protection locked="0"/>
    </xf>
    <xf numFmtId="0" fontId="0" fillId="0" borderId="0" xfId="0" applyAlignment="1" applyProtection="1">
      <alignment vertical="center" wrapText="1"/>
      <protection locked="0"/>
    </xf>
    <xf numFmtId="0" fontId="24" fillId="0" borderId="8" xfId="0" applyFont="1" applyBorder="1" applyAlignment="1" applyProtection="1">
      <alignment horizontal="left" vertical="center" indent="1" shrinkToFit="1"/>
      <protection locked="0"/>
    </xf>
  </cellXfs>
  <cellStyles count="3">
    <cellStyle name="Explanatory Text" xfId="2" builtinId="5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5</xdr:row>
      <xdr:rowOff>9525</xdr:rowOff>
    </xdr:from>
    <xdr:to>
      <xdr:col>8</xdr:col>
      <xdr:colOff>9525</xdr:colOff>
      <xdr:row>8</xdr:row>
      <xdr:rowOff>2911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A2BF94-A8D8-4F8A-BE1A-BA357B5A1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381000"/>
          <a:ext cx="2276475" cy="83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towersport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70"/>
  <sheetViews>
    <sheetView showZeros="0" tabSelected="1" zoomScale="115" zoomScaleNormal="115" workbookViewId="0">
      <selection activeCell="B19" sqref="B19:E19"/>
    </sheetView>
  </sheetViews>
  <sheetFormatPr defaultRowHeight="12.75" x14ac:dyDescent="0.2"/>
  <cols>
    <col min="1" max="1" width="4.5703125" style="1" customWidth="1"/>
    <col min="2" max="2" width="7" style="2" customWidth="1"/>
    <col min="3" max="3" width="4.140625" style="2" customWidth="1"/>
    <col min="4" max="4" width="7.42578125" style="2" customWidth="1"/>
    <col min="5" max="5" width="25.28515625" style="2" customWidth="1"/>
    <col min="6" max="6" width="5.42578125" style="2" customWidth="1"/>
    <col min="7" max="7" width="0" style="2" hidden="1" customWidth="1"/>
    <col min="8" max="8" width="11.5703125" style="2" customWidth="1"/>
    <col min="9" max="9" width="5.42578125" style="2" customWidth="1"/>
    <col min="10" max="10" width="7.5703125" style="18" customWidth="1"/>
    <col min="11" max="11" width="5" style="19" customWidth="1"/>
    <col min="12" max="12" width="8" style="18" customWidth="1"/>
    <col min="13" max="13" width="8.140625" style="18" customWidth="1"/>
    <col min="14" max="14" width="0.140625" style="2" customWidth="1"/>
    <col min="15" max="16384" width="9.140625" style="2"/>
  </cols>
  <sheetData>
    <row r="1" spans="1:19" ht="26.25" customHeight="1" x14ac:dyDescent="0.2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9" ht="2.25" customHeight="1" x14ac:dyDescent="0.2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ht="13.5" hidden="1" customHeight="1" x14ac:dyDescent="0.2">
      <c r="B3" s="61" t="s">
        <v>30</v>
      </c>
      <c r="C3" s="61"/>
      <c r="D3" s="61"/>
      <c r="E3" s="3"/>
      <c r="F3" s="3"/>
      <c r="G3" s="3"/>
      <c r="H3" s="3"/>
      <c r="I3" s="3"/>
      <c r="J3" s="3"/>
      <c r="K3" s="3"/>
      <c r="L3" s="3"/>
      <c r="M3" s="3"/>
    </row>
    <row r="4" spans="1:19" ht="15" hidden="1" customHeight="1" x14ac:dyDescent="0.2">
      <c r="B4" s="62" t="s">
        <v>17</v>
      </c>
      <c r="C4" s="62"/>
      <c r="D4" s="62"/>
      <c r="E4" s="3"/>
      <c r="F4" s="3"/>
      <c r="G4" s="3"/>
      <c r="H4" s="3"/>
      <c r="I4" s="3"/>
      <c r="J4" s="3"/>
      <c r="K4" s="3"/>
      <c r="L4" s="3"/>
      <c r="M4" s="4">
        <v>0.2</v>
      </c>
    </row>
    <row r="5" spans="1:19" ht="20.25" hidden="1" customHeight="1" x14ac:dyDescent="0.2">
      <c r="B5" s="62" t="s">
        <v>0</v>
      </c>
      <c r="C5" s="62"/>
      <c r="D5" s="62"/>
      <c r="E5" s="3"/>
      <c r="F5" s="3"/>
      <c r="G5" s="3"/>
      <c r="H5" s="3"/>
      <c r="I5" s="3"/>
      <c r="J5" s="3"/>
      <c r="K5" s="3"/>
      <c r="L5" s="3"/>
      <c r="M5" s="4">
        <v>1.2</v>
      </c>
    </row>
    <row r="6" spans="1:19" ht="33.75" customHeight="1" x14ac:dyDescent="0.2">
      <c r="A6" s="23"/>
      <c r="B6" s="24" t="s">
        <v>0</v>
      </c>
      <c r="C6" s="24"/>
      <c r="D6" s="24"/>
      <c r="E6" s="25"/>
      <c r="F6" s="25"/>
      <c r="G6" s="25"/>
      <c r="H6" s="25"/>
      <c r="I6" s="25"/>
      <c r="J6" s="26" t="s">
        <v>27</v>
      </c>
      <c r="K6" s="26"/>
      <c r="L6" s="26"/>
      <c r="M6" s="26"/>
    </row>
    <row r="7" spans="1:19" ht="16.5" customHeight="1" x14ac:dyDescent="0.2">
      <c r="A7" s="23"/>
      <c r="B7" s="5" t="s">
        <v>1</v>
      </c>
      <c r="C7" s="34"/>
      <c r="D7" s="35"/>
      <c r="E7" s="25"/>
      <c r="F7" s="25"/>
      <c r="G7" s="25"/>
      <c r="H7" s="25"/>
      <c r="I7" s="25"/>
      <c r="J7" s="27" t="s">
        <v>28</v>
      </c>
      <c r="K7" s="27"/>
      <c r="L7" s="27"/>
      <c r="M7" s="27"/>
    </row>
    <row r="8" spans="1:19" ht="16.5" customHeight="1" x14ac:dyDescent="0.2">
      <c r="A8" s="23"/>
      <c r="B8" s="5" t="s">
        <v>18</v>
      </c>
      <c r="C8" s="28"/>
      <c r="D8" s="28"/>
      <c r="E8" s="25"/>
      <c r="F8" s="25"/>
      <c r="G8" s="25"/>
      <c r="H8" s="25"/>
      <c r="I8" s="25"/>
      <c r="J8" s="29" t="s">
        <v>2</v>
      </c>
      <c r="K8" s="29"/>
      <c r="L8" s="29"/>
      <c r="M8" s="29"/>
    </row>
    <row r="9" spans="1:19" ht="11.25" customHeight="1" x14ac:dyDescent="0.2">
      <c r="A9" s="23"/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9" ht="0.75" hidden="1" customHeight="1" x14ac:dyDescent="0.2">
      <c r="A10" s="2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9" ht="12.75" hidden="1" customHeight="1" x14ac:dyDescent="0.2">
      <c r="A11" s="23"/>
      <c r="B11" s="6"/>
      <c r="C11" s="6"/>
      <c r="D11" s="6"/>
      <c r="E11" s="7" t="s">
        <v>32</v>
      </c>
      <c r="F11" s="6"/>
      <c r="G11" s="6"/>
      <c r="H11" s="6"/>
      <c r="I11" s="6"/>
      <c r="J11" s="6"/>
      <c r="K11" s="6"/>
      <c r="L11" s="6"/>
      <c r="M11" s="6"/>
    </row>
    <row r="12" spans="1:19" ht="6" hidden="1" customHeight="1" x14ac:dyDescent="0.2">
      <c r="A12" s="23"/>
      <c r="B12" s="6"/>
      <c r="C12" s="6"/>
      <c r="D12" s="6"/>
      <c r="E12" s="7" t="s">
        <v>26</v>
      </c>
      <c r="F12" s="6"/>
      <c r="G12" s="6"/>
      <c r="H12" s="6"/>
      <c r="I12" s="6"/>
      <c r="J12" s="6"/>
      <c r="K12" s="6"/>
      <c r="L12" s="6"/>
      <c r="M12" s="6"/>
    </row>
    <row r="13" spans="1:19" ht="9" hidden="1" customHeight="1" x14ac:dyDescent="0.2">
      <c r="A13" s="23"/>
      <c r="B13" s="6"/>
      <c r="C13" s="6"/>
      <c r="D13" s="6"/>
      <c r="E13" s="7" t="s">
        <v>25</v>
      </c>
      <c r="F13" s="6"/>
      <c r="G13" s="6"/>
      <c r="H13" s="6"/>
      <c r="I13" s="6"/>
      <c r="J13" s="6"/>
      <c r="K13" s="6"/>
      <c r="L13" s="6"/>
      <c r="M13" s="6"/>
    </row>
    <row r="14" spans="1:19" ht="15.75" customHeight="1" x14ac:dyDescent="0.2">
      <c r="A14" s="23"/>
      <c r="B14" s="37" t="s">
        <v>31</v>
      </c>
      <c r="C14" s="37"/>
      <c r="D14" s="37"/>
      <c r="E14" s="82" t="s">
        <v>32</v>
      </c>
      <c r="F14" s="1"/>
      <c r="H14" s="38" t="s">
        <v>3</v>
      </c>
      <c r="I14" s="38"/>
      <c r="J14" s="38"/>
      <c r="K14" s="38"/>
      <c r="L14" s="38"/>
      <c r="M14" s="38"/>
      <c r="Q14" s="98"/>
      <c r="R14" s="98"/>
      <c r="S14" s="98"/>
    </row>
    <row r="15" spans="1:19" ht="15.75" customHeight="1" x14ac:dyDescent="0.2">
      <c r="A15" s="23"/>
      <c r="B15" s="39" t="s">
        <v>4</v>
      </c>
      <c r="C15" s="39"/>
      <c r="D15" s="86" t="s">
        <v>52</v>
      </c>
      <c r="E15" s="86"/>
      <c r="F15" s="1"/>
      <c r="H15" s="8" t="s">
        <v>4</v>
      </c>
      <c r="I15" s="40"/>
      <c r="J15" s="40"/>
      <c r="K15" s="40"/>
      <c r="L15" s="40"/>
      <c r="M15" s="40"/>
      <c r="P15" s="98"/>
      <c r="Q15" s="98"/>
      <c r="R15" s="98"/>
      <c r="S15" s="98"/>
    </row>
    <row r="16" spans="1:19" ht="15.75" customHeight="1" x14ac:dyDescent="0.2">
      <c r="A16" s="23"/>
      <c r="B16" s="50" t="s">
        <v>5</v>
      </c>
      <c r="C16" s="51"/>
      <c r="D16" s="40" t="s">
        <v>53</v>
      </c>
      <c r="E16" s="40"/>
      <c r="F16" s="1"/>
      <c r="H16" s="9" t="s">
        <v>5</v>
      </c>
      <c r="I16" s="41"/>
      <c r="J16" s="41"/>
      <c r="K16" s="41"/>
      <c r="L16" s="41"/>
      <c r="M16" s="41"/>
      <c r="P16" s="98"/>
      <c r="Q16" s="98"/>
      <c r="R16" s="98"/>
      <c r="S16" s="98"/>
    </row>
    <row r="17" spans="1:19" ht="15.75" customHeight="1" x14ac:dyDescent="0.2">
      <c r="A17" s="23"/>
      <c r="B17" s="87" t="s">
        <v>54</v>
      </c>
      <c r="C17" s="76"/>
      <c r="D17" s="76"/>
      <c r="E17" s="77"/>
      <c r="F17" s="1"/>
      <c r="H17" s="83" t="s">
        <v>55</v>
      </c>
      <c r="I17" s="84"/>
      <c r="J17" s="84"/>
      <c r="K17" s="84"/>
      <c r="L17" s="84"/>
      <c r="M17" s="85"/>
      <c r="P17" s="98"/>
      <c r="Q17" s="98"/>
      <c r="R17" s="98"/>
      <c r="S17" s="98"/>
    </row>
    <row r="18" spans="1:19" ht="15.75" customHeight="1" x14ac:dyDescent="0.2">
      <c r="A18" s="23"/>
      <c r="B18" s="36"/>
      <c r="C18" s="36"/>
      <c r="D18" s="36"/>
      <c r="E18" s="36"/>
      <c r="F18" s="5"/>
      <c r="H18" s="36"/>
      <c r="I18" s="36"/>
      <c r="J18" s="36"/>
      <c r="K18" s="36"/>
      <c r="L18" s="36"/>
      <c r="M18" s="36"/>
      <c r="P18" s="98"/>
      <c r="Q18" s="98"/>
      <c r="R18" s="98"/>
      <c r="S18" s="98"/>
    </row>
    <row r="19" spans="1:19" ht="15.75" customHeight="1" x14ac:dyDescent="0.2">
      <c r="A19" s="23"/>
      <c r="B19" s="36"/>
      <c r="C19" s="36"/>
      <c r="D19" s="36"/>
      <c r="E19" s="36"/>
      <c r="F19" s="5"/>
      <c r="H19" s="36"/>
      <c r="I19" s="36"/>
      <c r="J19" s="36"/>
      <c r="K19" s="36"/>
      <c r="L19" s="36"/>
      <c r="M19" s="36"/>
      <c r="P19" s="98"/>
      <c r="Q19" s="98"/>
      <c r="R19" s="98"/>
      <c r="S19" s="98"/>
    </row>
    <row r="20" spans="1:19" ht="15.75" customHeight="1" x14ac:dyDescent="0.2">
      <c r="A20" s="23"/>
      <c r="B20" s="36"/>
      <c r="C20" s="36"/>
      <c r="D20" s="36"/>
      <c r="E20" s="36"/>
      <c r="F20" s="5"/>
      <c r="H20" s="36"/>
      <c r="I20" s="36"/>
      <c r="J20" s="36"/>
      <c r="K20" s="36"/>
      <c r="L20" s="36"/>
      <c r="M20" s="36"/>
    </row>
    <row r="21" spans="1:19" ht="15.75" customHeight="1" x14ac:dyDescent="0.2">
      <c r="A21" s="23"/>
      <c r="B21" s="52" t="s">
        <v>6</v>
      </c>
      <c r="C21" s="53"/>
      <c r="D21" s="47"/>
      <c r="E21" s="47"/>
      <c r="F21" s="1"/>
      <c r="H21" s="10" t="s">
        <v>6</v>
      </c>
      <c r="I21" s="47"/>
      <c r="J21" s="47"/>
      <c r="K21" s="47"/>
      <c r="L21" s="47"/>
      <c r="M21" s="47"/>
    </row>
    <row r="22" spans="1:19" ht="3.75" customHeight="1" x14ac:dyDescent="0.2">
      <c r="A22" s="23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9" ht="18" customHeight="1" x14ac:dyDescent="0.2">
      <c r="A23" s="23"/>
      <c r="B23" s="88" t="s">
        <v>58</v>
      </c>
      <c r="C23" s="89"/>
      <c r="D23" s="89"/>
      <c r="E23" s="89"/>
      <c r="F23" s="90" t="s">
        <v>57</v>
      </c>
      <c r="G23" s="90"/>
      <c r="H23" s="90"/>
      <c r="I23" s="90"/>
      <c r="J23" s="90"/>
      <c r="K23" s="90"/>
      <c r="L23" s="49"/>
      <c r="M23" s="49"/>
      <c r="N23" s="42"/>
      <c r="O23" s="42"/>
      <c r="P23" s="42"/>
    </row>
    <row r="24" spans="1:19" ht="3.75" customHeight="1" x14ac:dyDescent="0.2">
      <c r="A24" s="2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19" s="13" customFormat="1" ht="22.5" customHeight="1" x14ac:dyDescent="0.2">
      <c r="A25" s="23"/>
      <c r="B25" s="21" t="s">
        <v>7</v>
      </c>
      <c r="C25" s="44" t="s">
        <v>8</v>
      </c>
      <c r="D25" s="44"/>
      <c r="E25" s="44" t="s">
        <v>9</v>
      </c>
      <c r="F25" s="44"/>
      <c r="G25" s="44"/>
      <c r="H25" s="44"/>
      <c r="I25" s="21" t="s">
        <v>19</v>
      </c>
      <c r="J25" s="11" t="s">
        <v>10</v>
      </c>
      <c r="K25" s="12" t="s">
        <v>21</v>
      </c>
      <c r="L25" s="11" t="s">
        <v>22</v>
      </c>
      <c r="M25" s="11" t="s">
        <v>11</v>
      </c>
    </row>
    <row r="26" spans="1:19" ht="16.5" customHeight="1" x14ac:dyDescent="0.2">
      <c r="A26" s="23"/>
      <c r="B26" s="91" t="s">
        <v>36</v>
      </c>
      <c r="C26" s="92" t="s">
        <v>33</v>
      </c>
      <c r="D26" s="92"/>
      <c r="E26" s="93" t="s">
        <v>34</v>
      </c>
      <c r="F26" s="93"/>
      <c r="G26" s="93"/>
      <c r="H26" s="93"/>
      <c r="I26" s="94"/>
      <c r="J26" s="15"/>
      <c r="K26" s="22"/>
      <c r="L26" s="16">
        <f>IF(K26=3,(I26*J26)/M5,I26*J26)</f>
        <v>0</v>
      </c>
      <c r="M26" s="16">
        <f>IF(K26=1,(I26*J26)*M4)+IF(K26=2,0)+IF(K26=3,L26*M4)</f>
        <v>0</v>
      </c>
      <c r="N26" s="2">
        <v>3</v>
      </c>
    </row>
    <row r="27" spans="1:19" ht="16.5" customHeight="1" x14ac:dyDescent="0.2">
      <c r="A27" s="23"/>
      <c r="B27" s="91" t="s">
        <v>38</v>
      </c>
      <c r="C27" s="92" t="s">
        <v>33</v>
      </c>
      <c r="D27" s="92"/>
      <c r="E27" s="93" t="s">
        <v>34</v>
      </c>
      <c r="F27" s="93"/>
      <c r="G27" s="93"/>
      <c r="H27" s="93"/>
      <c r="I27" s="94"/>
      <c r="J27" s="15"/>
      <c r="K27" s="22"/>
      <c r="L27" s="16">
        <f>IF(K27=3,(I27*J27)/M5,I27*J27)</f>
        <v>0</v>
      </c>
      <c r="M27" s="16">
        <f>IF(K27=1,(I27*J27)*M4)+IF(K27=2,0)+IF(K27=3,L27*M4)</f>
        <v>0</v>
      </c>
      <c r="N27" s="2">
        <f t="shared" ref="N27:N46" si="0">IF(K27=1,L27*1.2,0)+IF(K27=2,0,0)+IF(K27=3,L27+M27,0)</f>
        <v>0</v>
      </c>
    </row>
    <row r="28" spans="1:19" ht="16.5" customHeight="1" x14ac:dyDescent="0.2">
      <c r="A28" s="23"/>
      <c r="B28" s="91" t="s">
        <v>37</v>
      </c>
      <c r="C28" s="92" t="s">
        <v>33</v>
      </c>
      <c r="D28" s="92"/>
      <c r="E28" s="93" t="s">
        <v>34</v>
      </c>
      <c r="F28" s="93"/>
      <c r="G28" s="93"/>
      <c r="H28" s="93"/>
      <c r="I28" s="94"/>
      <c r="J28" s="15"/>
      <c r="K28" s="22"/>
      <c r="L28" s="16">
        <f>IF(K28=3,(I28*J28)/M5,I28*J28)</f>
        <v>0</v>
      </c>
      <c r="M28" s="16">
        <f>IF(K28=1,(I28*J28)*M4)+IF(K28=2,0)+IF(K28=3,L28*M4)</f>
        <v>0</v>
      </c>
      <c r="N28" s="2">
        <f t="shared" si="0"/>
        <v>0</v>
      </c>
    </row>
    <row r="29" spans="1:19" ht="16.5" customHeight="1" x14ac:dyDescent="0.2">
      <c r="A29" s="23"/>
      <c r="B29" s="91" t="s">
        <v>39</v>
      </c>
      <c r="C29" s="92" t="s">
        <v>33</v>
      </c>
      <c r="D29" s="92"/>
      <c r="E29" s="93" t="s">
        <v>34</v>
      </c>
      <c r="F29" s="93"/>
      <c r="G29" s="93"/>
      <c r="H29" s="93"/>
      <c r="I29" s="94"/>
      <c r="J29" s="15"/>
      <c r="K29" s="22"/>
      <c r="L29" s="16">
        <f>IF(K29=3,(I29*J29)/M5,I29*J29)</f>
        <v>0</v>
      </c>
      <c r="M29" s="16">
        <f>IF(K29=1,(I29*J29)*M4)+IF(K29=2,0)+IF(K29=3,L29*M4)</f>
        <v>0</v>
      </c>
      <c r="N29" s="2">
        <f t="shared" si="0"/>
        <v>0</v>
      </c>
    </row>
    <row r="30" spans="1:19" ht="16.5" customHeight="1" x14ac:dyDescent="0.2">
      <c r="A30" s="23"/>
      <c r="B30" s="91" t="s">
        <v>40</v>
      </c>
      <c r="C30" s="92" t="s">
        <v>35</v>
      </c>
      <c r="D30" s="92"/>
      <c r="E30" s="93" t="s">
        <v>41</v>
      </c>
      <c r="F30" s="93"/>
      <c r="G30" s="93"/>
      <c r="H30" s="93"/>
      <c r="I30" s="94"/>
      <c r="J30" s="15"/>
      <c r="K30" s="22"/>
      <c r="L30" s="16">
        <f>IF(K30=3,(I30*J30)/M5,I30*J30)</f>
        <v>0</v>
      </c>
      <c r="M30" s="16">
        <f>IF(K30=1,(I30*J30)*M4)+IF(K30=2,0)+IF(K30=3,L30*M4)</f>
        <v>0</v>
      </c>
      <c r="N30" s="2">
        <f t="shared" si="0"/>
        <v>0</v>
      </c>
    </row>
    <row r="31" spans="1:19" ht="16.5" customHeight="1" x14ac:dyDescent="0.2">
      <c r="A31" s="23"/>
      <c r="B31" s="91" t="s">
        <v>38</v>
      </c>
      <c r="C31" s="92" t="s">
        <v>42</v>
      </c>
      <c r="D31" s="92"/>
      <c r="E31" s="93" t="s">
        <v>43</v>
      </c>
      <c r="F31" s="93"/>
      <c r="G31" s="93"/>
      <c r="H31" s="93"/>
      <c r="I31" s="94"/>
      <c r="J31" s="15"/>
      <c r="K31" s="22"/>
      <c r="L31" s="16">
        <f>IF(K31=3,(I31*J31)/M5,I31*J31)</f>
        <v>0</v>
      </c>
      <c r="M31" s="16">
        <f>IF(K31=1,(I31*J31)*M4)+IF(K31=2,0)+IF(K31=3,L31*M4)</f>
        <v>0</v>
      </c>
      <c r="N31" s="2">
        <f t="shared" si="0"/>
        <v>0</v>
      </c>
    </row>
    <row r="32" spans="1:19" ht="16.5" customHeight="1" x14ac:dyDescent="0.2">
      <c r="A32" s="23"/>
      <c r="B32" s="91" t="s">
        <v>40</v>
      </c>
      <c r="C32" s="92" t="s">
        <v>45</v>
      </c>
      <c r="D32" s="92"/>
      <c r="E32" s="93" t="s">
        <v>44</v>
      </c>
      <c r="F32" s="93"/>
      <c r="G32" s="93"/>
      <c r="H32" s="93"/>
      <c r="I32" s="94"/>
      <c r="J32" s="15"/>
      <c r="K32" s="22"/>
      <c r="L32" s="16">
        <f>IF(K32=3,(I32*J32)/M5,I32*J32)</f>
        <v>0</v>
      </c>
      <c r="M32" s="16">
        <f>IF(K32=1,(I32*J32)*M4)+IF(K32=2,0)+IF(K32=3,L32*M4)</f>
        <v>0</v>
      </c>
      <c r="N32" s="2">
        <f t="shared" si="0"/>
        <v>0</v>
      </c>
    </row>
    <row r="33" spans="1:14" ht="16.5" customHeight="1" x14ac:dyDescent="0.2">
      <c r="A33" s="23"/>
      <c r="B33" s="91" t="s">
        <v>40</v>
      </c>
      <c r="C33" s="92" t="s">
        <v>35</v>
      </c>
      <c r="D33" s="92"/>
      <c r="E33" s="93" t="s">
        <v>46</v>
      </c>
      <c r="F33" s="93"/>
      <c r="G33" s="93"/>
      <c r="H33" s="93"/>
      <c r="I33" s="94"/>
      <c r="J33" s="15"/>
      <c r="K33" s="22"/>
      <c r="L33" s="16">
        <f>IF(K33=3,(I33*J33)/M5,I33*J33)</f>
        <v>0</v>
      </c>
      <c r="M33" s="16">
        <f>IF(K33=1,(I33*J33)*M4)+IF(K33=2,0)+IF(K33=3,L33*M4)</f>
        <v>0</v>
      </c>
      <c r="N33" s="2">
        <f t="shared" si="0"/>
        <v>0</v>
      </c>
    </row>
    <row r="34" spans="1:14" ht="16.5" customHeight="1" x14ac:dyDescent="0.2">
      <c r="A34" s="23"/>
      <c r="B34" s="14"/>
      <c r="C34" s="45"/>
      <c r="D34" s="45"/>
      <c r="E34" s="46"/>
      <c r="F34" s="46"/>
      <c r="G34" s="46"/>
      <c r="H34" s="46"/>
      <c r="I34" s="20"/>
      <c r="J34" s="15"/>
      <c r="K34" s="22"/>
      <c r="L34" s="16">
        <f>IF(K34=3,(I34*J34)/M5,I34*J34)</f>
        <v>0</v>
      </c>
      <c r="M34" s="16">
        <f>IF(K34=1,(I34*J34)*M4)+IF(K34=2,0)+IF(K34=3,L34*M4)</f>
        <v>0</v>
      </c>
      <c r="N34" s="2">
        <f t="shared" si="0"/>
        <v>0</v>
      </c>
    </row>
    <row r="35" spans="1:14" ht="16.5" customHeight="1" x14ac:dyDescent="0.2">
      <c r="A35" s="23"/>
      <c r="B35" s="14"/>
      <c r="C35" s="45"/>
      <c r="D35" s="45"/>
      <c r="E35" s="54" t="s">
        <v>47</v>
      </c>
      <c r="F35" s="54"/>
      <c r="G35" s="54"/>
      <c r="H35" s="54"/>
      <c r="I35" s="20"/>
      <c r="J35" s="15"/>
      <c r="K35" s="22"/>
      <c r="L35" s="16">
        <f>IF(K35=3,(I35*J35)/M5,I35*J35)</f>
        <v>0</v>
      </c>
      <c r="M35" s="16">
        <f>IF(K35=1,(I35*J35)*M4)+IF(K35=2,0)+IF(K35=3,L35*M4)</f>
        <v>0</v>
      </c>
      <c r="N35" s="2">
        <f t="shared" si="0"/>
        <v>0</v>
      </c>
    </row>
    <row r="36" spans="1:14" ht="16.5" customHeight="1" x14ac:dyDescent="0.2">
      <c r="A36" s="23"/>
      <c r="B36" s="91" t="s">
        <v>40</v>
      </c>
      <c r="C36" s="92" t="s">
        <v>35</v>
      </c>
      <c r="D36" s="92"/>
      <c r="E36" s="93" t="s">
        <v>49</v>
      </c>
      <c r="F36" s="93"/>
      <c r="G36" s="93"/>
      <c r="H36" s="93"/>
      <c r="I36" s="94"/>
      <c r="J36" s="15"/>
      <c r="K36" s="22"/>
      <c r="L36" s="16">
        <f>IF(K36=3,(I36*J36)/M5,I36*J36)</f>
        <v>0</v>
      </c>
      <c r="M36" s="16">
        <f>IF(K36=1,(I36*J36)*M4)+IF(K36=2,0)+IF(K36=3,L36*M4)</f>
        <v>0</v>
      </c>
      <c r="N36" s="2">
        <f t="shared" si="0"/>
        <v>0</v>
      </c>
    </row>
    <row r="37" spans="1:14" ht="16.5" customHeight="1" x14ac:dyDescent="0.2">
      <c r="A37" s="23"/>
      <c r="B37" s="91" t="s">
        <v>40</v>
      </c>
      <c r="C37" s="92" t="s">
        <v>45</v>
      </c>
      <c r="D37" s="92"/>
      <c r="E37" s="93" t="s">
        <v>48</v>
      </c>
      <c r="F37" s="93"/>
      <c r="G37" s="93"/>
      <c r="H37" s="93"/>
      <c r="I37" s="94"/>
      <c r="J37" s="15"/>
      <c r="K37" s="22"/>
      <c r="L37" s="16">
        <f>IF(K37=3,(I37*J37)/M5,I37*J37)</f>
        <v>0</v>
      </c>
      <c r="M37" s="16">
        <f>IF(K37=1,(I37*J37)*M4)+IF(K37=2,0)+IF(K37=3,L37*M4)</f>
        <v>0</v>
      </c>
      <c r="N37" s="2">
        <f t="shared" si="0"/>
        <v>0</v>
      </c>
    </row>
    <row r="38" spans="1:14" ht="16.5" customHeight="1" x14ac:dyDescent="0.2">
      <c r="A38" s="23"/>
      <c r="B38" s="14"/>
      <c r="C38" s="56"/>
      <c r="D38" s="57"/>
      <c r="E38" s="95"/>
      <c r="F38" s="96"/>
      <c r="G38" s="96"/>
      <c r="H38" s="97"/>
      <c r="I38" s="20"/>
      <c r="J38" s="15"/>
      <c r="K38" s="22"/>
      <c r="L38" s="16">
        <f>IF(K38=3,(I38*J38)/M5,I38*J38)</f>
        <v>0</v>
      </c>
      <c r="M38" s="16">
        <f>IF(K38=1,(I38*J38)*M4)+IF(K38=2,0)+IF(K38=3,L38*M4)</f>
        <v>0</v>
      </c>
      <c r="N38" s="2">
        <f t="shared" si="0"/>
        <v>0</v>
      </c>
    </row>
    <row r="39" spans="1:14" ht="16.5" customHeight="1" x14ac:dyDescent="0.2">
      <c r="A39" s="23"/>
      <c r="B39" s="14"/>
      <c r="C39" s="56"/>
      <c r="D39" s="57"/>
      <c r="E39" s="95"/>
      <c r="F39" s="96"/>
      <c r="G39" s="96"/>
      <c r="H39" s="97"/>
      <c r="I39" s="20"/>
      <c r="J39" s="15"/>
      <c r="K39" s="22"/>
      <c r="L39" s="16">
        <f>IF(K39=3,(I39*J39)/M5,I39*J39)</f>
        <v>0</v>
      </c>
      <c r="M39" s="16">
        <f>IF(K39=1,(I39*J39)*M4)+IF(K39=2,0)+IF(K39=3,L39*M4)</f>
        <v>0</v>
      </c>
      <c r="N39" s="2">
        <f t="shared" si="0"/>
        <v>0</v>
      </c>
    </row>
    <row r="40" spans="1:14" ht="16.5" customHeight="1" x14ac:dyDescent="0.2">
      <c r="A40" s="23"/>
      <c r="B40" s="14"/>
      <c r="C40" s="56"/>
      <c r="D40" s="57"/>
      <c r="E40" s="99" t="s">
        <v>59</v>
      </c>
      <c r="F40" s="96"/>
      <c r="G40" s="96"/>
      <c r="H40" s="97"/>
      <c r="I40" s="20"/>
      <c r="J40" s="15"/>
      <c r="K40" s="22"/>
      <c r="L40" s="16">
        <f>IF(K40=3,(I40*J40)/M5,I40*J40)</f>
        <v>0</v>
      </c>
      <c r="M40" s="16">
        <f>IF(K40=1,(I40*J40)*M4)+IF(K40=2,0)+IF(K40=3,L40*M4)</f>
        <v>0</v>
      </c>
      <c r="N40" s="2">
        <f t="shared" si="0"/>
        <v>0</v>
      </c>
    </row>
    <row r="41" spans="1:14" ht="16.5" customHeight="1" x14ac:dyDescent="0.2">
      <c r="A41" s="23"/>
      <c r="B41" s="14"/>
      <c r="C41" s="45"/>
      <c r="D41" s="45"/>
      <c r="E41" s="46"/>
      <c r="F41" s="46"/>
      <c r="G41" s="46"/>
      <c r="H41" s="46"/>
      <c r="I41" s="20"/>
      <c r="J41" s="15"/>
      <c r="K41" s="22"/>
      <c r="L41" s="16">
        <f>IF(K41=3,(I41*J41)/M5,I41*J41)</f>
        <v>0</v>
      </c>
      <c r="M41" s="16">
        <f>IF(K41=1,(I41*J41)*M4)+IF(K41=2,0)+IF(K41=3,L41*M4)</f>
        <v>0</v>
      </c>
      <c r="N41" s="2">
        <f t="shared" si="0"/>
        <v>0</v>
      </c>
    </row>
    <row r="42" spans="1:14" ht="16.5" customHeight="1" x14ac:dyDescent="0.2">
      <c r="A42" s="23"/>
      <c r="B42" s="14"/>
      <c r="C42" s="45"/>
      <c r="D42" s="45"/>
      <c r="E42" s="46"/>
      <c r="F42" s="46"/>
      <c r="G42" s="46"/>
      <c r="H42" s="46"/>
      <c r="I42" s="20"/>
      <c r="J42" s="15"/>
      <c r="K42" s="22"/>
      <c r="L42" s="16">
        <f>IF(K42=3,(I42*J42)/M5,I42*J42)</f>
        <v>0</v>
      </c>
      <c r="M42" s="16">
        <f>IF(K42=1,(I42*J42)*M4)+IF(K42=2,0)+IF(K42=3,L42*M4)</f>
        <v>0</v>
      </c>
      <c r="N42" s="2">
        <f t="shared" si="0"/>
        <v>0</v>
      </c>
    </row>
    <row r="43" spans="1:14" ht="16.5" customHeight="1" x14ac:dyDescent="0.2">
      <c r="A43" s="23"/>
      <c r="B43" s="14"/>
      <c r="C43" s="45"/>
      <c r="D43" s="45"/>
      <c r="E43" s="46"/>
      <c r="F43" s="46"/>
      <c r="G43" s="46"/>
      <c r="H43" s="46"/>
      <c r="I43" s="20"/>
      <c r="J43" s="15"/>
      <c r="K43" s="22"/>
      <c r="L43" s="16">
        <f>IF(K43=3,(I43*J43)/M5,I43*J43)</f>
        <v>0</v>
      </c>
      <c r="M43" s="16">
        <f>IF(K43=1,(I43*J43)*M4)+IF(K43=2,0)+IF(K43=3,L43*M4)</f>
        <v>0</v>
      </c>
      <c r="N43" s="2">
        <f t="shared" si="0"/>
        <v>0</v>
      </c>
    </row>
    <row r="44" spans="1:14" ht="16.5" customHeight="1" x14ac:dyDescent="0.2">
      <c r="A44" s="23"/>
      <c r="B44" s="14"/>
      <c r="C44" s="45"/>
      <c r="D44" s="45"/>
      <c r="E44" s="46"/>
      <c r="F44" s="46"/>
      <c r="G44" s="46"/>
      <c r="H44" s="46"/>
      <c r="I44" s="20"/>
      <c r="J44" s="15"/>
      <c r="K44" s="22"/>
      <c r="L44" s="16">
        <f>IF(K44=3,(I44*J44)/M5,I44*J44)</f>
        <v>0</v>
      </c>
      <c r="M44" s="16">
        <f>IF(K44=1,(I44*J44)*M4)+IF(K44=2,0)+IF(K44=3,L44*M4)</f>
        <v>0</v>
      </c>
      <c r="N44" s="2">
        <f t="shared" si="0"/>
        <v>0</v>
      </c>
    </row>
    <row r="45" spans="1:14" ht="16.5" customHeight="1" x14ac:dyDescent="0.2">
      <c r="A45" s="23"/>
      <c r="B45" s="14"/>
      <c r="C45" s="45"/>
      <c r="D45" s="45"/>
      <c r="E45" s="46"/>
      <c r="F45" s="46"/>
      <c r="G45" s="46"/>
      <c r="H45" s="46"/>
      <c r="I45" s="20"/>
      <c r="J45" s="15"/>
      <c r="K45" s="22"/>
      <c r="L45" s="16">
        <f>IF(K45=3,(I45*J45)/M5,I45*J45)</f>
        <v>0</v>
      </c>
      <c r="M45" s="16">
        <f>IF(K45=1,(I45*J45)*M4)+IF(K45=2,0)+IF(K45=3,L45*M4)</f>
        <v>0</v>
      </c>
      <c r="N45" s="2">
        <f t="shared" si="0"/>
        <v>0</v>
      </c>
    </row>
    <row r="46" spans="1:14" ht="16.5" customHeight="1" x14ac:dyDescent="0.2">
      <c r="A46" s="23"/>
      <c r="B46" s="14"/>
      <c r="C46" s="45"/>
      <c r="D46" s="45"/>
      <c r="E46" s="46"/>
      <c r="F46" s="46"/>
      <c r="G46" s="46"/>
      <c r="H46" s="46"/>
      <c r="I46" s="20"/>
      <c r="J46" s="15"/>
      <c r="K46" s="22"/>
      <c r="L46" s="16">
        <f>IF(K46=3,(I46*J46)/M5,I46*J46)</f>
        <v>0</v>
      </c>
      <c r="M46" s="16">
        <f>IF(K46=1,(I46*J46)*M4)+IF(K46=2,0)+IF(K46=3,L46*M4)</f>
        <v>0</v>
      </c>
      <c r="N46" s="2">
        <f t="shared" si="0"/>
        <v>0</v>
      </c>
    </row>
    <row r="47" spans="1:14" ht="18" customHeight="1" x14ac:dyDescent="0.2">
      <c r="A47" s="23"/>
      <c r="B47" s="71" t="s">
        <v>24</v>
      </c>
      <c r="C47" s="71"/>
      <c r="D47" s="71"/>
      <c r="E47" s="71"/>
      <c r="F47" s="71"/>
      <c r="G47" s="71"/>
      <c r="H47" s="71"/>
      <c r="I47" s="72" t="s">
        <v>12</v>
      </c>
      <c r="J47" s="72"/>
      <c r="K47" s="72"/>
      <c r="L47" s="17">
        <f>SUM(L26:M46)-M47</f>
        <v>-3</v>
      </c>
      <c r="M47" s="17">
        <f>SUM(N26:N46)</f>
        <v>3</v>
      </c>
    </row>
    <row r="48" spans="1:14" ht="18" customHeight="1" x14ac:dyDescent="0.2">
      <c r="A48" s="23"/>
      <c r="B48" s="73" t="s">
        <v>23</v>
      </c>
      <c r="C48" s="73"/>
      <c r="D48" s="73"/>
      <c r="E48" s="73"/>
      <c r="F48" s="73"/>
      <c r="G48" s="73"/>
      <c r="H48" s="73"/>
      <c r="I48" s="74" t="s">
        <v>13</v>
      </c>
      <c r="J48" s="74"/>
      <c r="K48" s="74"/>
      <c r="L48" s="17">
        <f>SUM(L26:L46)</f>
        <v>0</v>
      </c>
      <c r="M48" s="17">
        <f>SUM(M26:M46)</f>
        <v>0</v>
      </c>
    </row>
    <row r="49" spans="1:13" ht="18" customHeight="1" x14ac:dyDescent="0.2">
      <c r="A49" s="23"/>
      <c r="B49" s="75" t="s">
        <v>14</v>
      </c>
      <c r="C49" s="75"/>
      <c r="D49" s="75"/>
      <c r="E49" s="75"/>
      <c r="F49" s="75"/>
      <c r="G49" s="75"/>
      <c r="H49" s="75"/>
      <c r="I49" s="55" t="s">
        <v>15</v>
      </c>
      <c r="J49" s="55"/>
      <c r="K49" s="55"/>
      <c r="L49" s="66">
        <f>L47+M47</f>
        <v>0</v>
      </c>
      <c r="M49" s="66"/>
    </row>
    <row r="50" spans="1:13" ht="3.75" customHeight="1" x14ac:dyDescent="0.2">
      <c r="A50" s="23"/>
      <c r="B50" s="70">
        <f>I50*J50</f>
        <v>0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</row>
    <row r="51" spans="1:13" ht="18" customHeight="1" x14ac:dyDescent="0.2">
      <c r="A51" s="23"/>
      <c r="B51" s="67" t="s">
        <v>20</v>
      </c>
      <c r="C51" s="68"/>
      <c r="D51" s="68"/>
      <c r="E51" s="68"/>
      <c r="F51" s="69" t="s">
        <v>16</v>
      </c>
      <c r="G51" s="69"/>
      <c r="H51" s="69"/>
      <c r="I51" s="69"/>
      <c r="J51" s="69"/>
      <c r="K51" s="69"/>
      <c r="L51" s="69"/>
      <c r="M51" s="69"/>
    </row>
    <row r="52" spans="1:13" ht="16.5" customHeight="1" x14ac:dyDescent="0.2">
      <c r="A52" s="23"/>
      <c r="B52" s="78" t="s">
        <v>50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</row>
    <row r="53" spans="1:13" ht="16.5" customHeight="1" x14ac:dyDescent="0.2">
      <c r="A53" s="23"/>
      <c r="B53" s="79" t="s">
        <v>51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1"/>
    </row>
    <row r="54" spans="1:13" ht="16.5" customHeight="1" x14ac:dyDescent="0.2">
      <c r="A54" s="23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3"/>
    </row>
    <row r="55" spans="1:13" ht="16.5" customHeight="1" x14ac:dyDescent="0.2">
      <c r="A55" s="2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1:13" ht="16.5" customHeight="1" x14ac:dyDescent="0.2">
      <c r="A56" s="23"/>
      <c r="B56" s="64" t="s">
        <v>56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</row>
    <row r="57" spans="1:13" ht="16.5" customHeight="1" x14ac:dyDescent="0.2">
      <c r="A57" s="2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ht="16.5" customHeight="1" x14ac:dyDescent="0.2">
      <c r="A58" s="2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  <row r="59" spans="1:13" ht="16.5" customHeight="1" x14ac:dyDescent="0.2">
      <c r="A59" s="2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</row>
    <row r="60" spans="1:13" ht="16.5" customHeight="1" x14ac:dyDescent="0.2">
      <c r="A60" s="2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</row>
    <row r="61" spans="1:13" ht="16.5" customHeight="1" x14ac:dyDescent="0.2">
      <c r="A61" s="23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1:13" ht="16.5" customHeight="1" x14ac:dyDescent="0.2">
      <c r="A62" s="2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 ht="18" customHeight="1" x14ac:dyDescent="0.2"/>
    <row r="64" spans="1:13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</sheetData>
  <sheetProtection algorithmName="SHA-512" hashValue="fKLojYmT61fmK3P7EweNQI2Byeub/9ugpFzE9qOMjNT7jthXRWsjsQEhv8+jOj4xytv6jBl7399yDmHlRLCNmQ==" saltValue="slSh15Ne9HmB/QUvJOWUhQ==" spinCount="100000" sheet="1" formatCells="0" selectLockedCells="1"/>
  <mergeCells count="104">
    <mergeCell ref="E38:H38"/>
    <mergeCell ref="C38:D38"/>
    <mergeCell ref="E40:H40"/>
    <mergeCell ref="C40:D40"/>
    <mergeCell ref="E39:H39"/>
    <mergeCell ref="C39:D39"/>
    <mergeCell ref="B1:M1"/>
    <mergeCell ref="B2:M2"/>
    <mergeCell ref="B3:D3"/>
    <mergeCell ref="B4:D4"/>
    <mergeCell ref="B5:D5"/>
    <mergeCell ref="B62:M62"/>
    <mergeCell ref="B52:M52"/>
    <mergeCell ref="B53:M53"/>
    <mergeCell ref="B55:M55"/>
    <mergeCell ref="B56:M56"/>
    <mergeCell ref="B57:M57"/>
    <mergeCell ref="B58:M58"/>
    <mergeCell ref="B61:M61"/>
    <mergeCell ref="L49:M49"/>
    <mergeCell ref="B51:E51"/>
    <mergeCell ref="F51:M51"/>
    <mergeCell ref="B59:M59"/>
    <mergeCell ref="B60:M60"/>
    <mergeCell ref="B50:M50"/>
    <mergeCell ref="B47:H47"/>
    <mergeCell ref="I47:K47"/>
    <mergeCell ref="B48:H48"/>
    <mergeCell ref="I48:K48"/>
    <mergeCell ref="B49:H49"/>
    <mergeCell ref="I49:K49"/>
    <mergeCell ref="C46:D46"/>
    <mergeCell ref="E46:H46"/>
    <mergeCell ref="C45:D45"/>
    <mergeCell ref="E45:H45"/>
    <mergeCell ref="C41:D41"/>
    <mergeCell ref="C42:D42"/>
    <mergeCell ref="C43:D43"/>
    <mergeCell ref="C44:D44"/>
    <mergeCell ref="E41:H41"/>
    <mergeCell ref="E42:H42"/>
    <mergeCell ref="E43:H43"/>
    <mergeCell ref="E44:H44"/>
    <mergeCell ref="C36:D36"/>
    <mergeCell ref="E36:H36"/>
    <mergeCell ref="C37:D37"/>
    <mergeCell ref="E37:H37"/>
    <mergeCell ref="C33:D33"/>
    <mergeCell ref="E33:H33"/>
    <mergeCell ref="C34:D34"/>
    <mergeCell ref="E34:H34"/>
    <mergeCell ref="C35:D35"/>
    <mergeCell ref="E35:H35"/>
    <mergeCell ref="C30:D30"/>
    <mergeCell ref="E30:H30"/>
    <mergeCell ref="C31:D31"/>
    <mergeCell ref="E31:H31"/>
    <mergeCell ref="C32:D32"/>
    <mergeCell ref="E32:H32"/>
    <mergeCell ref="C27:D27"/>
    <mergeCell ref="E27:H27"/>
    <mergeCell ref="C28:D28"/>
    <mergeCell ref="E28:H28"/>
    <mergeCell ref="C29:D29"/>
    <mergeCell ref="E29:H29"/>
    <mergeCell ref="I16:M16"/>
    <mergeCell ref="N23:P23"/>
    <mergeCell ref="B24:M24"/>
    <mergeCell ref="C25:D25"/>
    <mergeCell ref="E25:H25"/>
    <mergeCell ref="C26:D26"/>
    <mergeCell ref="E26:H26"/>
    <mergeCell ref="D21:E21"/>
    <mergeCell ref="I21:M21"/>
    <mergeCell ref="B22:M22"/>
    <mergeCell ref="B23:E23"/>
    <mergeCell ref="F23:K23"/>
    <mergeCell ref="L23:M23"/>
    <mergeCell ref="B16:C16"/>
    <mergeCell ref="B21:C21"/>
    <mergeCell ref="A6:A62"/>
    <mergeCell ref="B6:D6"/>
    <mergeCell ref="E6:I8"/>
    <mergeCell ref="J6:M6"/>
    <mergeCell ref="J7:M7"/>
    <mergeCell ref="C8:D8"/>
    <mergeCell ref="J8:M8"/>
    <mergeCell ref="B9:M9"/>
    <mergeCell ref="B54:M54"/>
    <mergeCell ref="B17:E17"/>
    <mergeCell ref="H17:M17"/>
    <mergeCell ref="C7:D7"/>
    <mergeCell ref="B18:E18"/>
    <mergeCell ref="H18:M18"/>
    <mergeCell ref="B19:E19"/>
    <mergeCell ref="H19:M19"/>
    <mergeCell ref="B20:E20"/>
    <mergeCell ref="H20:M20"/>
    <mergeCell ref="B14:D14"/>
    <mergeCell ref="H14:M14"/>
    <mergeCell ref="B15:C15"/>
    <mergeCell ref="D15:E15"/>
    <mergeCell ref="I15:M15"/>
    <mergeCell ref="D16:E16"/>
  </mergeCells>
  <dataValidations count="1">
    <dataValidation type="whole" allowBlank="1" showErrorMessage="1" sqref="K26:K46" xr:uid="{00000000-0002-0000-0000-000000000000}">
      <formula1>1</formula1>
      <formula2>3</formula2>
    </dataValidation>
  </dataValidations>
  <hyperlinks>
    <hyperlink ref="J7" r:id="rId1" xr:uid="{00000000-0004-0000-0000-000000000000}"/>
  </hyperlinks>
  <printOptions horizontalCentered="1" verticalCentered="1"/>
  <pageMargins left="0.82677165354330717" right="0.23622047244094491" top="0.55118110236220474" bottom="0.55118110236220474" header="0.11811023622047245" footer="0.11811023622047245"/>
  <pageSetup paperSize="9" scale="89" firstPageNumber="0" fitToWidth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showZeros="0"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showZeros="0"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Printroom</dc:creator>
  <cp:lastModifiedBy>Black Family</cp:lastModifiedBy>
  <cp:lastPrinted>2024-01-01T15:02:01Z</cp:lastPrinted>
  <dcterms:created xsi:type="dcterms:W3CDTF">2018-02-08T10:44:18Z</dcterms:created>
  <dcterms:modified xsi:type="dcterms:W3CDTF">2024-11-29T08:12:15Z</dcterms:modified>
</cp:coreProperties>
</file>